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<sst xmlns="http://schemas.openxmlformats.org/spreadsheetml/2006/main" count="35" uniqueCount="25">
  <si>
    <t>Qnt canais</t>
  </si>
  <si>
    <t>canais</t>
  </si>
  <si>
    <t>Escolha a opção "arquivo/fazer uma cópia"</t>
  </si>
  <si>
    <t>Pot-MAX-Booster</t>
  </si>
  <si>
    <t>dBm</t>
  </si>
  <si>
    <t>autor: rinaldopvaz@gmail.com</t>
  </si>
  <si>
    <t>Pot Indiv Canais</t>
  </si>
  <si>
    <t>Pot-min-pre</t>
  </si>
  <si>
    <t>Pre-Enfase</t>
  </si>
  <si>
    <t>dB</t>
  </si>
  <si>
    <t>Atenuação Fibra</t>
  </si>
  <si>
    <t>dB/km</t>
  </si>
  <si>
    <t>Perda MUX</t>
  </si>
  <si>
    <t>Perda Demux</t>
  </si>
  <si>
    <t>Ganho Booster</t>
  </si>
  <si>
    <t>Distância</t>
  </si>
  <si>
    <t>km</t>
  </si>
  <si>
    <t>Ganho RAMAN</t>
  </si>
  <si>
    <t>Atenuação Total (dB)</t>
  </si>
  <si>
    <t>Ganho PRE</t>
  </si>
  <si>
    <t>Alarme</t>
  </si>
  <si>
    <t>Perda  DCM</t>
  </si>
  <si>
    <t>Ruído</t>
  </si>
  <si>
    <t>SinalRX</t>
  </si>
  <si>
    <t>OSNR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</si>
</sst>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"/>
  </numFmts>
  <fonts count="6">
    <font>
      <sz val="10.0"/>
      <color rgb="FF000000"/>
      <name val="Arial"/>
    </font>
    <font>
      <name val="Arial"/>
    </font>
    <font>
      <sz val="8.0"/>
    </font>
    <font/>
    <font>
      <b/>
      <name val="Arial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00FF00"/>
        <bgColor rgb="FF00FF0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bottom"/>
    </xf>
    <xf borderId="1" fillId="0" fontId="1" numFmtId="0" xfId="0" applyAlignment="1" applyBorder="1" applyFont="1">
      <alignment horizontal="right" readingOrder="0" vertical="bottom"/>
    </xf>
    <xf borderId="2" fillId="0" fontId="2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3" fillId="0" fontId="3" numFmtId="0" xfId="0" applyAlignment="1" applyBorder="1" applyFont="1">
      <alignment readingOrder="0"/>
    </xf>
    <xf borderId="1" fillId="2" fontId="3" numFmtId="0" xfId="0" applyAlignment="1" applyBorder="1" applyFill="1" applyFont="1">
      <alignment readingOrder="0"/>
    </xf>
    <xf borderId="3" fillId="2" fontId="3" numFmtId="0" xfId="0" applyAlignment="1" applyBorder="1" applyFont="1">
      <alignment readingOrder="0"/>
    </xf>
    <xf borderId="1" fillId="2" fontId="1" numFmtId="0" xfId="0" applyAlignment="1" applyBorder="1" applyFont="1">
      <alignment horizontal="right" readingOrder="0" vertical="bottom"/>
    </xf>
    <xf borderId="4" fillId="2" fontId="3" numFmtId="0" xfId="0" applyAlignment="1" applyBorder="1" applyFont="1">
      <alignment readingOrder="0"/>
    </xf>
    <xf borderId="1" fillId="3" fontId="3" numFmtId="0" xfId="0" applyAlignment="1" applyBorder="1" applyFill="1" applyFont="1">
      <alignment readingOrder="0"/>
    </xf>
    <xf borderId="1" fillId="3" fontId="1" numFmtId="0" xfId="0" applyAlignment="1" applyBorder="1" applyFont="1">
      <alignment horizontal="right" readingOrder="0" vertical="bottom"/>
    </xf>
    <xf borderId="4" fillId="3" fontId="3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5" fillId="2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 readingOrder="0"/>
    </xf>
    <xf borderId="6" fillId="2" fontId="3" numFmtId="0" xfId="0" applyAlignment="1" applyBorder="1" applyFont="1">
      <alignment horizontal="center"/>
    </xf>
    <xf borderId="4" fillId="2" fontId="1" numFmtId="0" xfId="0" applyAlignment="1" applyBorder="1" applyFont="1">
      <alignment readingOrder="0" vertical="bottom"/>
    </xf>
    <xf borderId="0" fillId="0" fontId="1" numFmtId="0" xfId="0" applyAlignment="1" applyFont="1">
      <alignment vertical="bottom"/>
    </xf>
    <xf borderId="1" fillId="0" fontId="4" numFmtId="164" xfId="0" applyAlignment="1" applyBorder="1" applyFont="1" applyNumberFormat="1">
      <alignment horizontal="center" vertical="bottom"/>
    </xf>
    <xf borderId="3" fillId="0" fontId="3" numFmtId="0" xfId="0" applyBorder="1" applyFont="1"/>
    <xf borderId="7" fillId="0" fontId="4" numFmtId="4" xfId="0" applyAlignment="1" applyBorder="1" applyFont="1" applyNumberFormat="1">
      <alignment horizontal="center" vertical="bottom"/>
    </xf>
    <xf borderId="7" fillId="0" fontId="5" numFmtId="4" xfId="0" applyAlignment="1" applyBorder="1" applyFont="1" applyNumberFormat="1">
      <alignment horizontal="center"/>
    </xf>
    <xf borderId="7" fillId="0" fontId="3" numFmtId="4" xfId="0" applyAlignment="1" applyBorder="1" applyFont="1" applyNumberFormat="1">
      <alignment horizontal="center"/>
    </xf>
    <xf borderId="0" fillId="4" fontId="1" numFmtId="4" xfId="0" applyAlignment="1" applyFill="1" applyFont="1" applyNumberFormat="1">
      <alignment horizontal="right" vertical="bottom"/>
    </xf>
  </cellXfs>
  <cellStyles count="1">
    <cellStyle xfId="0" name="Normal" builtinId="0"/>
  </cellStyles>
  <dxfs count="3"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>
        <color rgb="FFFF0000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twoCellAnchor>
    <xdr:from>
      <xdr:col>0</xdr:col>
      <xdr:colOff>866775</xdr:colOff>
      <xdr:row>11</xdr:row>
      <xdr:rowOff>123825</xdr:rowOff>
    </xdr:from>
    <xdr:to>
      <xdr:col>14</xdr:col>
      <xdr:colOff>38100</xdr:colOff>
      <xdr:row>24</xdr:row>
      <xdr:rowOff>114300</xdr:rowOff>
    </xdr:to>
    <xdr:grpSp>
      <xdr:nvGrpSpPr>
        <xdr:cNvPr id="2" name="Shape 2" title="Desenho"/>
        <xdr:cNvGrpSpPr/>
      </xdr:nvGrpSpPr>
      <xdr:grpSpPr>
        <a:xfrm>
          <a:off x="77619" y="2301125"/>
          <a:ext cx="6683726" cy="1763163"/>
          <a:chOff x="77619" y="2301125"/>
          <a:chExt cx="6683726" cy="1763163"/>
        </a:xfrm>
      </xdr:grpSpPr>
      <xdr:pic>
        <xdr:nvPicPr>
          <xdr:cNvPr id="3" name="Shape 3"/>
          <xdr:cNvPicPr preferRelativeResize="0"/>
        </xdr:nvPicPr>
        <xdr:blipFill rotWithShape="1">
          <a:blip r:embed="rId1">
            <a:alphaModFix/>
          </a:blip>
          <a:srcRect b="25071" l="2453" r="4245" t="23625"/>
          <a:stretch/>
        </xdr:blipFill>
        <xdr:spPr>
          <a:xfrm>
            <a:off x="803806" y="2356562"/>
            <a:ext cx="318631" cy="1752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Shape 4"/>
          <xdr:cNvPicPr preferRelativeResize="0"/>
        </xdr:nvPicPr>
        <xdr:blipFill rotWithShape="1">
          <a:blip r:embed="rId1">
            <a:alphaModFix/>
          </a:blip>
          <a:srcRect b="25071" l="2453" r="4245" t="23625"/>
          <a:stretch/>
        </xdr:blipFill>
        <xdr:spPr>
          <a:xfrm>
            <a:off x="803806" y="2577350"/>
            <a:ext cx="318631" cy="1752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Shape 5"/>
          <xdr:cNvPicPr preferRelativeResize="0"/>
        </xdr:nvPicPr>
        <xdr:blipFill rotWithShape="1">
          <a:blip r:embed="rId1">
            <a:alphaModFix/>
          </a:blip>
          <a:srcRect b="25071" l="2453" r="4245" t="23625"/>
          <a:stretch/>
        </xdr:blipFill>
        <xdr:spPr>
          <a:xfrm>
            <a:off x="796606" y="2798112"/>
            <a:ext cx="318631" cy="1752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Shape 6"/>
          <xdr:cNvPicPr preferRelativeResize="0"/>
        </xdr:nvPicPr>
        <xdr:blipFill rotWithShape="1">
          <a:blip r:embed="rId1">
            <a:alphaModFix/>
          </a:blip>
          <a:srcRect b="25071" l="2453" r="4245" t="23625"/>
          <a:stretch/>
        </xdr:blipFill>
        <xdr:spPr>
          <a:xfrm>
            <a:off x="796606" y="3018900"/>
            <a:ext cx="318631" cy="1752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Shape 7"/>
          <xdr:cNvPicPr preferRelativeResize="0"/>
        </xdr:nvPicPr>
        <xdr:blipFill rotWithShape="1">
          <a:blip r:embed="rId1">
            <a:alphaModFix/>
          </a:blip>
          <a:srcRect b="25071" l="2453" r="4245" t="23625"/>
          <a:stretch/>
        </xdr:blipFill>
        <xdr:spPr>
          <a:xfrm>
            <a:off x="800193" y="3226725"/>
            <a:ext cx="318631" cy="1752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Shape 8"/>
          <xdr:cNvPicPr preferRelativeResize="0"/>
        </xdr:nvPicPr>
        <xdr:blipFill rotWithShape="1">
          <a:blip r:embed="rId1">
            <a:alphaModFix/>
          </a:blip>
          <a:srcRect b="25071" l="2453" r="4245" t="23625"/>
          <a:stretch/>
        </xdr:blipFill>
        <xdr:spPr>
          <a:xfrm>
            <a:off x="800193" y="3447512"/>
            <a:ext cx="318631" cy="1752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Shape 9"/>
          <xdr:cNvPicPr preferRelativeResize="0"/>
        </xdr:nvPicPr>
        <xdr:blipFill rotWithShape="1">
          <a:blip r:embed="rId1">
            <a:alphaModFix/>
          </a:blip>
          <a:srcRect b="25071" l="2453" r="4245" t="23625"/>
          <a:stretch/>
        </xdr:blipFill>
        <xdr:spPr>
          <a:xfrm>
            <a:off x="792993" y="3668275"/>
            <a:ext cx="318631" cy="1752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Shape 10"/>
          <xdr:cNvPicPr preferRelativeResize="0"/>
        </xdr:nvPicPr>
        <xdr:blipFill rotWithShape="1">
          <a:blip r:embed="rId1">
            <a:alphaModFix/>
          </a:blip>
          <a:srcRect b="25071" l="2453" r="4245" t="23625"/>
          <a:stretch/>
        </xdr:blipFill>
        <xdr:spPr>
          <a:xfrm>
            <a:off x="792993" y="3889062"/>
            <a:ext cx="318631" cy="175226"/>
          </a:xfrm>
          <a:prstGeom prst="rect">
            <a:avLst/>
          </a:prstGeom>
          <a:noFill/>
          <a:ln>
            <a:noFill/>
          </a:ln>
        </xdr:spPr>
      </xdr:pic>
      <xdr:sp>
        <xdr:nvSpPr>
          <xdr:cNvPr id="11" name="Shape 11"/>
          <xdr:cNvSpPr/>
        </xdr:nvSpPr>
        <xdr:spPr>
          <a:xfrm rot="-5400000">
            <a:off x="1412325" y="2822588"/>
            <a:ext cx="1122925" cy="720375"/>
          </a:xfrm>
          <a:prstGeom prst="flowChartMerge">
            <a:avLst/>
          </a:prstGeom>
          <a:solidFill>
            <a:srgbClr val="EEEEEE"/>
          </a:solidFill>
          <a:ln cap="flat" cmpd="sng" w="9525">
            <a:solidFill>
              <a:srgbClr val="595959"/>
            </a:solidFill>
            <a:prstDash val="solid"/>
            <a:round/>
            <a:headEnd len="med" w="med" type="none"/>
            <a:tailEnd len="med" w="med" type="none"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>
              <a:spcBef>
                <a:spcPts val="0"/>
              </a:spcBef>
              <a:buNone/>
            </a:pPr>
            <a:r>
              <a:rPr lang="en-US" sz="600"/>
              <a:t>BOOSTER</a:t>
            </a:r>
          </a:p>
        </xdr:txBody>
      </xdr:sp>
      <xdr:pic>
        <xdr:nvPicPr>
          <xdr:cNvPr id="12" name="Shape 12"/>
          <xdr:cNvPicPr preferRelativeResize="0"/>
        </xdr:nvPicPr>
        <xdr:blipFill>
          <a:blip r:embed="rId2">
            <a:alphaModFix/>
          </a:blip>
          <a:stretch>
            <a:fillRect/>
          </a:stretch>
        </xdr:blipFill>
        <xdr:spPr>
          <a:xfrm>
            <a:off x="2442588" y="2307025"/>
            <a:ext cx="1241675" cy="1057275"/>
          </a:xfrm>
          <a:prstGeom prst="rect">
            <a:avLst/>
          </a:prstGeom>
          <a:noFill/>
          <a:ln>
            <a:noFill/>
          </a:ln>
        </xdr:spPr>
      </xdr:pic>
      <xdr:sp>
        <xdr:nvSpPr>
          <xdr:cNvPr id="13" name="Shape 13"/>
          <xdr:cNvSpPr/>
        </xdr:nvSpPr>
        <xdr:spPr>
          <a:xfrm rot="-5400000">
            <a:off x="3923950" y="2822600"/>
            <a:ext cx="1122925" cy="720375"/>
          </a:xfrm>
          <a:prstGeom prst="flowChartMerge">
            <a:avLst/>
          </a:prstGeom>
          <a:solidFill>
            <a:srgbClr val="EEEEEE"/>
          </a:solidFill>
          <a:ln cap="flat" cmpd="sng" w="9525">
            <a:solidFill>
              <a:srgbClr val="595959"/>
            </a:solidFill>
            <a:prstDash val="solid"/>
            <a:round/>
            <a:headEnd len="med" w="med" type="none"/>
            <a:tailEnd len="med" w="med" type="none"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algn="ctr">
              <a:spcBef>
                <a:spcPts val="0"/>
              </a:spcBef>
              <a:buNone/>
            </a:pPr>
            <a:r>
              <a:rPr lang="en-US" sz="600"/>
              <a:t>PRE</a:t>
            </a:r>
          </a:p>
        </xdr:txBody>
      </xdr:sp>
      <xdr:sp>
        <xdr:nvSpPr>
          <xdr:cNvPr id="14" name="Shape 14"/>
          <xdr:cNvSpPr/>
        </xdr:nvSpPr>
        <xdr:spPr>
          <a:xfrm rot="5400000">
            <a:off x="4835495" y="2981650"/>
            <a:ext cx="1673100" cy="402300"/>
          </a:xfrm>
          <a:prstGeom prst="flowChartManualOperation">
            <a:avLst/>
          </a:prstGeom>
          <a:solidFill>
            <a:srgbClr val="EEEEEE"/>
          </a:solidFill>
          <a:ln cap="flat" cmpd="sng" w="9525">
            <a:solidFill>
              <a:srgbClr val="595959"/>
            </a:solidFill>
            <a:prstDash val="solid"/>
            <a:round/>
            <a:headEnd len="med" w="med" type="none"/>
            <a:tailEnd len="med" w="med" type="none"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algn="ctr">
              <a:spcBef>
                <a:spcPts val="0"/>
              </a:spcBef>
              <a:buNone/>
            </a:pPr>
            <a:r>
              <a:rPr lang="en-US" sz="1400"/>
              <a:t>DEMUX</a:t>
            </a:r>
          </a:p>
        </xdr:txBody>
      </xdr:sp>
      <xdr:sp>
        <xdr:nvSpPr>
          <xdr:cNvPr id="15" name="Shape 15"/>
          <xdr:cNvSpPr/>
        </xdr:nvSpPr>
        <xdr:spPr>
          <a:xfrm>
            <a:off x="5916670" y="2336612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FF0000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16" name="Shape 16"/>
          <xdr:cNvSpPr/>
        </xdr:nvSpPr>
        <xdr:spPr>
          <a:xfrm>
            <a:off x="5922291" y="2556650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FF9900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17" name="Shape 17"/>
          <xdr:cNvSpPr/>
        </xdr:nvSpPr>
        <xdr:spPr>
          <a:xfrm>
            <a:off x="5899765" y="2775701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FFFF00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18" name="Shape 18"/>
          <xdr:cNvSpPr/>
        </xdr:nvSpPr>
        <xdr:spPr>
          <a:xfrm>
            <a:off x="5899762" y="2994739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00FF00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19" name="Shape 19"/>
          <xdr:cNvSpPr/>
        </xdr:nvSpPr>
        <xdr:spPr>
          <a:xfrm>
            <a:off x="5905019" y="3206786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00FFFF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20" name="Shape 20"/>
          <xdr:cNvSpPr/>
        </xdr:nvSpPr>
        <xdr:spPr>
          <a:xfrm>
            <a:off x="5905015" y="3425573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0000FF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21" name="Shape 21"/>
          <xdr:cNvSpPr/>
        </xdr:nvSpPr>
        <xdr:spPr>
          <a:xfrm>
            <a:off x="5899765" y="3644387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9900FF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22" name="Shape 22"/>
          <xdr:cNvSpPr/>
        </xdr:nvSpPr>
        <xdr:spPr>
          <a:xfrm>
            <a:off x="5899761" y="3864875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FF00FF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23" name="Shape 23"/>
          <xdr:cNvSpPr txBox="1"/>
        </xdr:nvSpPr>
        <xdr:spPr>
          <a:xfrm>
            <a:off x="6396545" y="2301125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λ1</a:t>
            </a:r>
          </a:p>
        </xdr:txBody>
      </xdr:sp>
      <xdr:sp>
        <xdr:nvSpPr>
          <xdr:cNvPr id="24" name="Shape 24"/>
          <xdr:cNvSpPr txBox="1"/>
        </xdr:nvSpPr>
        <xdr:spPr>
          <a:xfrm>
            <a:off x="6391045" y="2521750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λ2</a:t>
            </a:r>
          </a:p>
        </xdr:txBody>
      </xdr:sp>
      <xdr:sp>
        <xdr:nvSpPr>
          <xdr:cNvPr id="25" name="Shape 25"/>
          <xdr:cNvSpPr txBox="1"/>
        </xdr:nvSpPr>
        <xdr:spPr>
          <a:xfrm>
            <a:off x="6379770" y="2742663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λ3</a:t>
            </a:r>
          </a:p>
        </xdr:txBody>
      </xdr:sp>
      <xdr:sp>
        <xdr:nvSpPr>
          <xdr:cNvPr id="26" name="Shape 26"/>
          <xdr:cNvSpPr txBox="1"/>
        </xdr:nvSpPr>
        <xdr:spPr>
          <a:xfrm>
            <a:off x="6396545" y="2963575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λ4</a:t>
            </a:r>
          </a:p>
        </xdr:txBody>
      </xdr:sp>
      <xdr:sp>
        <xdr:nvSpPr>
          <xdr:cNvPr id="27" name="Shape 27"/>
          <xdr:cNvSpPr txBox="1"/>
        </xdr:nvSpPr>
        <xdr:spPr>
          <a:xfrm>
            <a:off x="6396545" y="3184775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λ5</a:t>
            </a:r>
          </a:p>
        </xdr:txBody>
      </xdr:sp>
      <xdr:sp>
        <xdr:nvSpPr>
          <xdr:cNvPr id="28" name="Shape 28"/>
          <xdr:cNvSpPr txBox="1"/>
        </xdr:nvSpPr>
        <xdr:spPr>
          <a:xfrm>
            <a:off x="6382395" y="3395425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λ6</a:t>
            </a:r>
          </a:p>
        </xdr:txBody>
      </xdr:sp>
      <xdr:sp>
        <xdr:nvSpPr>
          <xdr:cNvPr id="29" name="Shape 29"/>
          <xdr:cNvSpPr txBox="1"/>
        </xdr:nvSpPr>
        <xdr:spPr>
          <a:xfrm>
            <a:off x="6379770" y="3617163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(...)</a:t>
            </a:r>
          </a:p>
        </xdr:txBody>
      </xdr:sp>
      <xdr:sp>
        <xdr:nvSpPr>
          <xdr:cNvPr id="30" name="Shape 30"/>
          <xdr:cNvSpPr txBox="1"/>
        </xdr:nvSpPr>
        <xdr:spPr>
          <a:xfrm>
            <a:off x="6379782" y="3838350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λn</a:t>
            </a:r>
          </a:p>
        </xdr:txBody>
      </xdr:sp>
      <xdr:sp>
        <xdr:nvSpPr>
          <xdr:cNvPr id="31" name="Shape 31"/>
          <xdr:cNvSpPr/>
        </xdr:nvSpPr>
        <xdr:spPr>
          <a:xfrm rot="-5400000">
            <a:off x="443888" y="2981638"/>
            <a:ext cx="1673100" cy="402300"/>
          </a:xfrm>
          <a:prstGeom prst="flowChartManualOperation">
            <a:avLst/>
          </a:prstGeom>
          <a:solidFill>
            <a:srgbClr val="EEEEEE"/>
          </a:solidFill>
          <a:ln cap="flat" cmpd="sng" w="9525">
            <a:solidFill>
              <a:srgbClr val="595959"/>
            </a:solidFill>
            <a:prstDash val="solid"/>
            <a:round/>
            <a:headEnd len="med" w="med" type="none"/>
            <a:tailEnd len="med" w="med" type="none"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algn="ctr">
              <a:spcBef>
                <a:spcPts val="0"/>
              </a:spcBef>
              <a:buNone/>
            </a:pPr>
            <a:r>
              <a:rPr lang="en-US" sz="1400"/>
              <a:t>MUX</a:t>
            </a:r>
          </a:p>
        </xdr:txBody>
      </xdr:sp>
      <xdr:sp>
        <xdr:nvSpPr>
          <xdr:cNvPr id="32" name="Shape 32"/>
          <xdr:cNvSpPr/>
        </xdr:nvSpPr>
        <xdr:spPr>
          <a:xfrm>
            <a:off x="366912" y="2327974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FF0000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33" name="Shape 33"/>
          <xdr:cNvSpPr/>
        </xdr:nvSpPr>
        <xdr:spPr>
          <a:xfrm>
            <a:off x="372533" y="2548012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FF9900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34" name="Shape 34"/>
          <xdr:cNvSpPr/>
        </xdr:nvSpPr>
        <xdr:spPr>
          <a:xfrm>
            <a:off x="350007" y="2767063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FFFF00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35" name="Shape 35"/>
          <xdr:cNvSpPr/>
        </xdr:nvSpPr>
        <xdr:spPr>
          <a:xfrm>
            <a:off x="350003" y="2986101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00FF00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36" name="Shape 36"/>
          <xdr:cNvSpPr/>
        </xdr:nvSpPr>
        <xdr:spPr>
          <a:xfrm>
            <a:off x="355261" y="3198147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00FFFF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37" name="Shape 37"/>
          <xdr:cNvSpPr/>
        </xdr:nvSpPr>
        <xdr:spPr>
          <a:xfrm>
            <a:off x="355257" y="3416935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0000FF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38" name="Shape 38"/>
          <xdr:cNvSpPr/>
        </xdr:nvSpPr>
        <xdr:spPr>
          <a:xfrm>
            <a:off x="350006" y="3635749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9900FF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39" name="Shape 39"/>
          <xdr:cNvSpPr/>
        </xdr:nvSpPr>
        <xdr:spPr>
          <a:xfrm>
            <a:off x="350002" y="3856237"/>
            <a:ext cx="512309" cy="120741"/>
          </a:xfrm>
          <a:custGeom>
            <a:pathLst>
              <a:path extrusionOk="0" h="37614" w="41719">
                <a:moveTo>
                  <a:pt x="0" y="35197"/>
                </a:moveTo>
                <a:cubicBezTo>
                  <a:pt x="1326" y="35053"/>
                  <a:pt x="5734" y="34337"/>
                  <a:pt x="7957" y="34337"/>
                </a:cubicBezTo>
                <a:cubicBezTo>
                  <a:pt x="10179" y="34337"/>
                  <a:pt x="11612" y="40245"/>
                  <a:pt x="13333" y="35197"/>
                </a:cubicBezTo>
                <a:cubicBezTo>
                  <a:pt x="15053" y="30148"/>
                  <a:pt x="16164" y="9272"/>
                  <a:pt x="18279" y="4044"/>
                </a:cubicBezTo>
                <a:cubicBezTo>
                  <a:pt x="20393" y="-1184"/>
                  <a:pt x="24192" y="-1434"/>
                  <a:pt x="26020" y="3829"/>
                </a:cubicBezTo>
                <a:cubicBezTo>
                  <a:pt x="27847" y="9092"/>
                  <a:pt x="27704" y="30542"/>
                  <a:pt x="29246" y="35627"/>
                </a:cubicBezTo>
                <a:cubicBezTo>
                  <a:pt x="30787" y="40711"/>
                  <a:pt x="33188" y="34444"/>
                  <a:pt x="35267" y="34337"/>
                </a:cubicBezTo>
                <a:cubicBezTo>
                  <a:pt x="37345" y="34229"/>
                  <a:pt x="40643" y="34874"/>
                  <a:pt x="41719" y="34982"/>
                </a:cubicBezTo>
              </a:path>
            </a:pathLst>
          </a:custGeom>
          <a:solidFill>
            <a:srgbClr val="FF00FF"/>
          </a:solidFill>
          <a:ln cap="flat" cmpd="sng" w="9525">
            <a:solidFill>
              <a:srgbClr val="595959"/>
            </a:solidFill>
            <a:prstDash val="solid"/>
            <a:round/>
            <a:headEnd len="lg" w="lg" type="none"/>
            <a:tailEnd len="lg" w="lg" type="none"/>
          </a:ln>
        </xdr:spPr>
      </xdr:sp>
      <xdr:sp>
        <xdr:nvSpPr>
          <xdr:cNvPr id="40" name="Shape 40"/>
          <xdr:cNvSpPr txBox="1"/>
        </xdr:nvSpPr>
        <xdr:spPr>
          <a:xfrm>
            <a:off x="142019" y="2332837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λ1</a:t>
            </a:r>
          </a:p>
        </xdr:txBody>
      </xdr:sp>
      <xdr:sp>
        <xdr:nvSpPr>
          <xdr:cNvPr id="41" name="Shape 41"/>
          <xdr:cNvSpPr txBox="1"/>
        </xdr:nvSpPr>
        <xdr:spPr>
          <a:xfrm>
            <a:off x="136519" y="2553462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λ2</a:t>
            </a:r>
          </a:p>
        </xdr:txBody>
      </xdr:sp>
      <xdr:sp>
        <xdr:nvSpPr>
          <xdr:cNvPr id="42" name="Shape 42"/>
          <xdr:cNvSpPr txBox="1"/>
        </xdr:nvSpPr>
        <xdr:spPr>
          <a:xfrm>
            <a:off x="125244" y="2774374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λ3</a:t>
            </a:r>
          </a:p>
        </xdr:txBody>
      </xdr:sp>
      <xdr:sp>
        <xdr:nvSpPr>
          <xdr:cNvPr id="43" name="Shape 43"/>
          <xdr:cNvSpPr txBox="1"/>
        </xdr:nvSpPr>
        <xdr:spPr>
          <a:xfrm>
            <a:off x="142019" y="2995287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λ4</a:t>
            </a:r>
          </a:p>
        </xdr:txBody>
      </xdr:sp>
      <xdr:sp>
        <xdr:nvSpPr>
          <xdr:cNvPr id="44" name="Shape 44"/>
          <xdr:cNvSpPr txBox="1"/>
        </xdr:nvSpPr>
        <xdr:spPr>
          <a:xfrm>
            <a:off x="142019" y="3216487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λ5</a:t>
            </a:r>
          </a:p>
        </xdr:txBody>
      </xdr:sp>
      <xdr:sp>
        <xdr:nvSpPr>
          <xdr:cNvPr id="45" name="Shape 45"/>
          <xdr:cNvSpPr txBox="1"/>
        </xdr:nvSpPr>
        <xdr:spPr>
          <a:xfrm>
            <a:off x="127869" y="3427137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λ6</a:t>
            </a:r>
          </a:p>
        </xdr:txBody>
      </xdr:sp>
      <xdr:sp>
        <xdr:nvSpPr>
          <xdr:cNvPr id="46" name="Shape 46"/>
          <xdr:cNvSpPr txBox="1"/>
        </xdr:nvSpPr>
        <xdr:spPr>
          <a:xfrm>
            <a:off x="77619" y="3648874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(...)</a:t>
            </a:r>
          </a:p>
        </xdr:txBody>
      </xdr:sp>
      <xdr:sp>
        <xdr:nvSpPr>
          <xdr:cNvPr id="47" name="Shape 47"/>
          <xdr:cNvSpPr txBox="1"/>
        </xdr:nvSpPr>
        <xdr:spPr>
          <a:xfrm>
            <a:off x="125257" y="3870062"/>
            <a:ext cx="364800" cy="191700"/>
          </a:xfrm>
          <a:prstGeom prst="rect">
            <a:avLst/>
          </a:prstGeom>
          <a:noFill/>
          <a:ln>
            <a:noFill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>
              <a:spcBef>
                <a:spcPts val="0"/>
              </a:spcBef>
              <a:buNone/>
            </a:pPr>
            <a:r>
              <a:rPr lang="en-US" sz="800">
                <a:solidFill>
                  <a:srgbClr val="545454"/>
                </a:solidFill>
              </a:rPr>
              <a:t>λn</a:t>
            </a:r>
          </a:p>
        </xdr:txBody>
      </xdr:sp>
      <xdr:sp>
        <xdr:nvSpPr>
          <xdr:cNvPr id="48" name="Shape 48"/>
          <xdr:cNvSpPr/>
        </xdr:nvSpPr>
        <xdr:spPr>
          <a:xfrm>
            <a:off x="4885888" y="2967975"/>
            <a:ext cx="512400" cy="429600"/>
          </a:xfrm>
          <a:prstGeom prst="roundRect">
            <a:avLst>
              <a:gd fmla="val 16667" name="adj"/>
            </a:avLst>
          </a:prstGeom>
          <a:solidFill>
            <a:srgbClr val="EEEEEE"/>
          </a:solidFill>
          <a:ln cap="flat" cmpd="sng" w="9525">
            <a:solidFill>
              <a:srgbClr val="595959"/>
            </a:solidFill>
            <a:prstDash val="solid"/>
            <a:round/>
            <a:headEnd len="med" w="med" type="none"/>
            <a:tailEnd len="med" w="med" type="none"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>
              <a:spcBef>
                <a:spcPts val="0"/>
              </a:spcBef>
              <a:buNone/>
            </a:pPr>
            <a:r>
              <a:rPr lang="en-US" sz="800"/>
              <a:t>DCM</a:t>
            </a:r>
          </a:p>
        </xdr:txBody>
      </xdr:sp>
      <xdr:sp>
        <xdr:nvSpPr>
          <xdr:cNvPr id="49" name="Shape 49"/>
          <xdr:cNvSpPr txBox="1"/>
        </xdr:nvSpPr>
        <xdr:spPr>
          <a:xfrm>
            <a:off x="2636100" y="3481325"/>
            <a:ext cx="720300" cy="4296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rIns="91425" wrap="square" tIns="91425">
            <a:noAutofit/>
          </a:bodyPr>
          <a:lstStyle/>
          <a:p>
            <a:pPr indent="0" lvl="0" marL="0" algn="l">
              <a:spcBef>
                <a:spcPts val="0"/>
              </a:spcBef>
              <a:buNone/>
            </a:pPr>
            <a:r>
              <a:rPr lang="en-US" sz="1400"/>
              <a:t>SPAN</a:t>
            </a:r>
          </a:p>
        </xdr:txBody>
      </xdr:sp>
      <xdr:sp>
        <xdr:nvSpPr>
          <xdr:cNvPr id="50" name="Shape 50"/>
          <xdr:cNvSpPr/>
        </xdr:nvSpPr>
        <xdr:spPr>
          <a:xfrm rot="-5400000">
            <a:off x="3439225" y="2994338"/>
            <a:ext cx="931025" cy="357400"/>
          </a:xfrm>
          <a:prstGeom prst="flowChartMerge">
            <a:avLst/>
          </a:prstGeom>
          <a:solidFill>
            <a:srgbClr val="DD7E6B"/>
          </a:solidFill>
          <a:ln cap="flat" cmpd="sng" w="9525">
            <a:solidFill>
              <a:srgbClr val="595959"/>
            </a:solidFill>
            <a:prstDash val="solid"/>
            <a:round/>
            <a:headEnd len="med" w="med" type="none"/>
            <a:tailEnd len="med" w="med" type="none"/>
          </a:ln>
        </xdr:spPr>
        <xdr:txBody>
          <a:bodyPr anchorCtr="0" anchor="ctr" bIns="91425" lIns="91425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buNone/>
            </a:pPr>
            <a:r>
              <a:rPr lang="en-US" sz="600"/>
              <a:t>RAMAN</a:t>
            </a:r>
          </a:p>
        </xdr:txBody>
      </xdr:sp>
    </xdr:grpSp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9.43"/>
    <col customWidth="1" min="3" max="3" width="5.71"/>
    <col customWidth="1" min="4" max="4" width="6.14"/>
    <col customWidth="1" min="5" max="5" width="9.29"/>
    <col customWidth="1" min="6" max="6" width="2.86"/>
    <col customWidth="1" min="7" max="7" width="16.29"/>
    <col customWidth="1" min="8" max="8" width="30.71"/>
    <col customWidth="1" min="9" max="9" width="8.86"/>
    <col customWidth="1" min="10" max="10" width="17.14"/>
    <col customWidth="1" min="11" max="11" width="12.43"/>
    <col customWidth="1" min="12" max="12" width="10.71"/>
    <col customWidth="1" min="13" max="13" width="11.43"/>
    <col customWidth="1" min="14" max="14" width="6.71"/>
    <col customWidth="1" min="15" max="15" width="7.86"/>
    <col customWidth="1" min="16" max="16" width="7.14"/>
  </cols>
  <sheetData>
    <row r="1">
      <c r="A1" s="1" t="s">
        <v>0</v>
      </c>
      <c r="B1" s="2">
        <v>8.0</v>
      </c>
      <c r="C1" s="3" t="s">
        <v>1</v>
      </c>
      <c r="G1" s="4" t="s">
        <v>2</v>
      </c>
      <c r="J1" s="4" t="s">
        <v>3</v>
      </c>
      <c r="K1" s="4">
        <v>20.0</v>
      </c>
      <c r="L1" s="4" t="s">
        <v>4</v>
      </c>
      <c r="M1" s="4" t="s">
        <v>5</v>
      </c>
    </row>
    <row r="2" ht="13.5" customHeight="1">
      <c r="A2" s="1" t="s">
        <v>6</v>
      </c>
      <c r="B2" s="2">
        <v>1.0</v>
      </c>
      <c r="C2" s="5" t="s">
        <v>4</v>
      </c>
      <c r="J2" s="4" t="s">
        <v>7</v>
      </c>
      <c r="K2" s="4">
        <v>-28.0</v>
      </c>
      <c r="L2" s="4" t="s">
        <v>4</v>
      </c>
    </row>
    <row r="3" ht="12.75" customHeight="1">
      <c r="A3" s="6" t="s">
        <v>8</v>
      </c>
      <c r="B3" s="6">
        <v>2.0</v>
      </c>
      <c r="C3" s="7" t="s">
        <v>9</v>
      </c>
      <c r="J3" s="4" t="s">
        <v>10</v>
      </c>
      <c r="K3" s="4">
        <v>0.23</v>
      </c>
      <c r="L3" s="4" t="s">
        <v>11</v>
      </c>
    </row>
    <row r="4" ht="11.25" customHeight="1">
      <c r="A4" s="6" t="s">
        <v>12</v>
      </c>
      <c r="B4" s="8">
        <v>5.0</v>
      </c>
      <c r="C4" s="9" t="s">
        <v>9</v>
      </c>
    </row>
    <row r="5">
      <c r="A5" s="6" t="s">
        <v>13</v>
      </c>
      <c r="B5" s="8">
        <v>5.0</v>
      </c>
      <c r="C5" s="9" t="s">
        <v>9</v>
      </c>
      <c r="E5" s="4"/>
    </row>
    <row r="6">
      <c r="A6" s="10" t="s">
        <v>14</v>
      </c>
      <c r="B6" s="11">
        <v>16.0</v>
      </c>
      <c r="C6" s="12" t="s">
        <v>9</v>
      </c>
    </row>
    <row r="7">
      <c r="A7" s="13" t="s">
        <v>15</v>
      </c>
      <c r="B7" s="13">
        <v>160.0</v>
      </c>
      <c r="C7" s="14" t="s">
        <v>16</v>
      </c>
    </row>
    <row r="8">
      <c r="A8" s="10" t="s">
        <v>17</v>
      </c>
      <c r="B8" s="10">
        <v>0.0</v>
      </c>
      <c r="C8" s="12" t="s">
        <v>9</v>
      </c>
      <c r="H8" s="15" t="s">
        <v>18</v>
      </c>
    </row>
    <row r="9">
      <c r="A9" s="10" t="s">
        <v>19</v>
      </c>
      <c r="B9" s="10">
        <v>21.0</v>
      </c>
      <c r="C9" s="12" t="s">
        <v>9</v>
      </c>
      <c r="G9" s="16" t="s">
        <v>20</v>
      </c>
      <c r="H9" s="17">
        <f>B7*K3</f>
        <v>36.8</v>
      </c>
      <c r="J9" s="16" t="s">
        <v>20</v>
      </c>
    </row>
    <row r="10">
      <c r="A10" s="6" t="s">
        <v>21</v>
      </c>
      <c r="B10" s="6">
        <v>10.0</v>
      </c>
      <c r="C10" s="18" t="s">
        <v>9</v>
      </c>
      <c r="D10" s="19"/>
      <c r="E10" s="19"/>
      <c r="G10" s="19" t="str">
        <f>IF(G11&gt;K1,TRUE,)</f>
        <v/>
      </c>
      <c r="H10" s="19"/>
      <c r="I10" s="19"/>
      <c r="J10" s="19" t="str">
        <f>IF(J11&lt;K2,TRUE,)</f>
        <v/>
      </c>
    </row>
    <row r="11">
      <c r="A11" s="13" t="s">
        <v>22</v>
      </c>
      <c r="B11" s="13">
        <f>-40+(B8*0.1)+(B6*0.1)+(B9*0.1)</f>
        <v>-36.3</v>
      </c>
      <c r="C11" s="14" t="s">
        <v>4</v>
      </c>
      <c r="E11" s="20">
        <f>B2-B3+(10*LOG10(B1))-B4</f>
        <v>3.03089987</v>
      </c>
      <c r="F11" s="21"/>
      <c r="G11" s="22">
        <f>E11+B6</f>
        <v>19.03089987</v>
      </c>
      <c r="H11" s="23">
        <f>G11-(B7*K3)</f>
        <v>-17.76910013</v>
      </c>
      <c r="I11" s="24">
        <f>H11+B8</f>
        <v>-17.76910013</v>
      </c>
      <c r="J11" s="24">
        <f>I11+B9</f>
        <v>3.23089987</v>
      </c>
      <c r="K11" s="24">
        <f>J11-B10</f>
        <v>-6.76910013</v>
      </c>
      <c r="L11" s="24">
        <f>K11-B5</f>
        <v>-11.76910013</v>
      </c>
    </row>
    <row r="12" ht="9.0" customHeight="1">
      <c r="O12" s="4" t="s">
        <v>23</v>
      </c>
      <c r="P12" s="4" t="s">
        <v>24</v>
      </c>
    </row>
    <row r="13">
      <c r="A13">
        <f t="shared" ref="A13:A24" si="1">$B$2-$B$3</f>
        <v>-1</v>
      </c>
      <c r="O13" s="25">
        <f t="shared" ref="O13:O24" si="2">($L$11)-(10*LOG10($B$1))</f>
        <v>-20.8</v>
      </c>
      <c r="P13">
        <f t="shared" ref="P13:P24" si="3">($B$11+(O13*-1))*(-1)</f>
        <v>15.5</v>
      </c>
    </row>
    <row r="14">
      <c r="A14">
        <f t="shared" si="1"/>
        <v>-1</v>
      </c>
      <c r="O14" s="25">
        <f t="shared" si="2"/>
        <v>-20.8</v>
      </c>
      <c r="P14">
        <f t="shared" si="3"/>
        <v>15.5</v>
      </c>
    </row>
    <row r="15">
      <c r="A15">
        <f t="shared" si="1"/>
        <v>-1</v>
      </c>
      <c r="O15" s="25">
        <f t="shared" si="2"/>
        <v>-20.8</v>
      </c>
      <c r="P15">
        <f t="shared" si="3"/>
        <v>15.5</v>
      </c>
    </row>
    <row r="16">
      <c r="A16">
        <f t="shared" si="1"/>
        <v>-1</v>
      </c>
      <c r="O16" s="25">
        <f t="shared" si="2"/>
        <v>-20.8</v>
      </c>
      <c r="P16">
        <f t="shared" si="3"/>
        <v>15.5</v>
      </c>
    </row>
    <row r="17">
      <c r="A17">
        <f t="shared" si="1"/>
        <v>-1</v>
      </c>
      <c r="O17" s="25">
        <f t="shared" si="2"/>
        <v>-20.8</v>
      </c>
      <c r="P17">
        <f t="shared" si="3"/>
        <v>15.5</v>
      </c>
    </row>
    <row r="18" ht="18.75" customHeight="1">
      <c r="A18">
        <f t="shared" si="1"/>
        <v>-1</v>
      </c>
      <c r="O18" s="25">
        <f t="shared" si="2"/>
        <v>-20.8</v>
      </c>
      <c r="P18">
        <f t="shared" si="3"/>
        <v>15.5</v>
      </c>
    </row>
    <row r="19">
      <c r="A19">
        <f t="shared" si="1"/>
        <v>-1</v>
      </c>
      <c r="O19" s="25">
        <f t="shared" si="2"/>
        <v>-20.8</v>
      </c>
      <c r="P19">
        <f t="shared" si="3"/>
        <v>15.5</v>
      </c>
    </row>
    <row r="20" ht="18.0" customHeight="1">
      <c r="A20">
        <f t="shared" si="1"/>
        <v>-1</v>
      </c>
      <c r="O20" s="25">
        <f t="shared" si="2"/>
        <v>-20.8</v>
      </c>
      <c r="P20">
        <f t="shared" si="3"/>
        <v>15.5</v>
      </c>
    </row>
    <row r="21" ht="18.0" customHeight="1">
      <c r="A21">
        <f t="shared" si="1"/>
        <v>-1</v>
      </c>
      <c r="O21" s="25">
        <f t="shared" si="2"/>
        <v>-20.8</v>
      </c>
      <c r="P21">
        <f t="shared" si="3"/>
        <v>15.5</v>
      </c>
    </row>
    <row r="22">
      <c r="A22">
        <f t="shared" si="1"/>
        <v>-1</v>
      </c>
      <c r="O22" s="25">
        <f t="shared" si="2"/>
        <v>-20.8</v>
      </c>
      <c r="P22">
        <f t="shared" si="3"/>
        <v>15.5</v>
      </c>
    </row>
    <row r="23">
      <c r="A23">
        <f t="shared" si="1"/>
        <v>-1</v>
      </c>
      <c r="O23" s="25">
        <f t="shared" si="2"/>
        <v>-20.8</v>
      </c>
      <c r="P23">
        <f t="shared" si="3"/>
        <v>15.5</v>
      </c>
    </row>
    <row r="24" ht="19.5" customHeight="1">
      <c r="A24">
        <f t="shared" si="1"/>
        <v>-1</v>
      </c>
      <c r="O24" s="25">
        <f t="shared" si="2"/>
        <v>-20.8</v>
      </c>
      <c r="P24">
        <f t="shared" si="3"/>
        <v>15.5</v>
      </c>
    </row>
    <row r="25" ht="18.75" customHeight="1"/>
  </sheetData>
  <mergeCells count="2">
    <mergeCell ref="E11:F11"/>
    <mergeCell ref="M1:O1"/>
  </mergeCells>
  <conditionalFormatting sqref="O13:O24">
    <cfRule type="cellIs" dxfId="0" priority="1" operator="lessThan">
      <formula>-24</formula>
    </cfRule>
  </conditionalFormatting>
  <conditionalFormatting sqref="G6">
    <cfRule type="notContainsBlanks" dxfId="1" priority="2">
      <formula>LEN(TRIM(G6))&gt;0</formula>
    </cfRule>
  </conditionalFormatting>
  <conditionalFormatting sqref="G10 J10 G12:G24">
    <cfRule type="notContainsBlanks" dxfId="2" priority="3">
      <formula>LEN(TRIM(G10))&gt;0</formula>
    </cfRule>
  </conditionalFormatting>
  <drawing r:id="rId1"/>
</worksheet>
</file>